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0920" activeTab="0"/>
  </bookViews>
  <sheets>
    <sheet name="18-19 707" sheetId="1" r:id="rId1"/>
  </sheets>
  <definedNames/>
  <calcPr fullCalcOnLoad="1"/>
</workbook>
</file>

<file path=xl/sharedStrings.xml><?xml version="1.0" encoding="utf-8"?>
<sst xmlns="http://schemas.openxmlformats.org/spreadsheetml/2006/main" count="70" uniqueCount="51">
  <si>
    <t>групп</t>
  </si>
  <si>
    <t>план</t>
  </si>
  <si>
    <t>факт</t>
  </si>
  <si>
    <t>СО</t>
  </si>
  <si>
    <t>УЧЕБНЫЙ ПЛАН</t>
  </si>
  <si>
    <t>№</t>
  </si>
  <si>
    <t>вид спорта</t>
  </si>
  <si>
    <t>учебные</t>
  </si>
  <si>
    <t>группы</t>
  </si>
  <si>
    <t>кол-во</t>
  </si>
  <si>
    <t>обучаю-</t>
  </si>
  <si>
    <t>щихся</t>
  </si>
  <si>
    <t>объем учебной нагрузки</t>
  </si>
  <si>
    <t>недельный</t>
  </si>
  <si>
    <t xml:space="preserve">годовой </t>
  </si>
  <si>
    <t>1.</t>
  </si>
  <si>
    <t>НП-1</t>
  </si>
  <si>
    <t>НП-2</t>
  </si>
  <si>
    <t>2.</t>
  </si>
  <si>
    <t>НП-3</t>
  </si>
  <si>
    <t>итого</t>
  </si>
  <si>
    <t>3.</t>
  </si>
  <si>
    <t>4.</t>
  </si>
  <si>
    <t>ВСЕГО</t>
  </si>
  <si>
    <t>в год по группам</t>
  </si>
  <si>
    <t>количество</t>
  </si>
  <si>
    <t>ТЭ-1</t>
  </si>
  <si>
    <t>ТЭ-2</t>
  </si>
  <si>
    <t>муниципального бюджетного  учреждения дополнительного образования</t>
  </si>
  <si>
    <t xml:space="preserve"> детско-юношеская спортивная школа</t>
  </si>
  <si>
    <t>БАСКЕТБОЛ</t>
  </si>
  <si>
    <t>ФУТБОЛ</t>
  </si>
  <si>
    <t>ГРЕКО-</t>
  </si>
  <si>
    <t>РИМСКАЯ</t>
  </si>
  <si>
    <t>БОРЬБА</t>
  </si>
  <si>
    <t>на 1</t>
  </si>
  <si>
    <t>группу</t>
  </si>
  <si>
    <t>учебных часов</t>
  </si>
  <si>
    <t>Директор МБУДО ДЮСШ</t>
  </si>
  <si>
    <t>____________  А.И. Блюм</t>
  </si>
  <si>
    <t>СПОРТИВНЫЙ ТУРИЗМ</t>
  </si>
  <si>
    <t>Согласовано</t>
  </si>
  <si>
    <t xml:space="preserve"> Утверждаю</t>
  </si>
  <si>
    <t>на 2018-2019 учебный год</t>
  </si>
  <si>
    <t>01 сентября 2018 года</t>
  </si>
  <si>
    <t>протокол Педагогического совета                                                                                                № 1  от  28 августа 2018 года</t>
  </si>
  <si>
    <t>Дзюбленко Н.П.</t>
  </si>
  <si>
    <t>Заместитель  директора</t>
  </si>
  <si>
    <t>ТЭ-3</t>
  </si>
  <si>
    <t>Ведущий  специалист управления образованием</t>
  </si>
  <si>
    <t>__________  А.И. Кундасов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</si>
</sst>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wrapText="1"/>
    </xf>
    <xf numFmtId="0" fontId="2" fillId="33" borderId="1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B4">
      <selection activeCell="M21" sqref="M21"/>
    </sheetView>
  </sheetViews>
  <sheetFormatPr defaultColWidth="9.00390625" defaultRowHeight="12.75"/>
  <cols>
    <col min="1" max="1" width="2.875" style="0" customWidth="1"/>
    <col min="2" max="2" width="14.375" style="0" customWidth="1"/>
    <col min="3" max="3" width="8.625" style="0" customWidth="1"/>
    <col min="4" max="4" width="6.125" style="0" customWidth="1"/>
    <col min="5" max="5" width="8.875" style="0" customWidth="1"/>
    <col min="6" max="6" width="7.75390625" style="0" customWidth="1"/>
    <col min="7" max="7" width="8.125" style="0" customWidth="1"/>
    <col min="9" max="9" width="7.375" style="0" customWidth="1"/>
    <col min="10" max="10" width="8.375" style="0" customWidth="1"/>
    <col min="11" max="11" width="7.25390625" style="0" customWidth="1"/>
    <col min="12" max="12" width="6.00390625" style="0" customWidth="1"/>
    <col min="13" max="13" width="6.375" style="0" customWidth="1"/>
    <col min="14" max="14" width="6.625" style="0" customWidth="1"/>
    <col min="15" max="15" width="6.25390625" style="0" customWidth="1"/>
    <col min="16" max="16" width="6.625" style="0" customWidth="1"/>
    <col min="17" max="17" width="6.125" style="0" customWidth="1"/>
    <col min="18" max="18" width="7.25390625" style="0" customWidth="1"/>
    <col min="19" max="19" width="6.125" style="0" customWidth="1"/>
    <col min="20" max="20" width="5.25390625" style="0" customWidth="1"/>
    <col min="21" max="21" width="6.375" style="0" customWidth="1"/>
    <col min="22" max="22" width="7.00390625" style="0" customWidth="1"/>
    <col min="23" max="23" width="6.375" style="0" customWidth="1"/>
  </cols>
  <sheetData>
    <row r="1" spans="2:11" ht="15.75">
      <c r="B1" s="35" t="s">
        <v>41</v>
      </c>
      <c r="C1" s="35"/>
      <c r="D1" s="35"/>
      <c r="E1" s="35"/>
      <c r="F1" s="36" t="s">
        <v>42</v>
      </c>
      <c r="G1" s="36"/>
      <c r="H1" s="36"/>
      <c r="I1" s="36"/>
      <c r="J1" s="22"/>
      <c r="K1" s="22"/>
    </row>
    <row r="2" spans="2:11" ht="39" customHeight="1">
      <c r="B2" s="37" t="s">
        <v>49</v>
      </c>
      <c r="C2" s="37"/>
      <c r="D2" s="37"/>
      <c r="E2" s="25"/>
      <c r="F2" s="36" t="s">
        <v>38</v>
      </c>
      <c r="G2" s="36"/>
      <c r="H2" s="36"/>
      <c r="I2" s="36"/>
      <c r="J2" s="36"/>
      <c r="K2" s="36"/>
    </row>
    <row r="3" spans="2:11" ht="13.5" customHeight="1">
      <c r="B3" s="35" t="s">
        <v>50</v>
      </c>
      <c r="C3" s="35"/>
      <c r="D3" s="35"/>
      <c r="E3" s="35"/>
      <c r="F3" s="35"/>
      <c r="G3" s="36" t="s">
        <v>39</v>
      </c>
      <c r="H3" s="36"/>
      <c r="I3" s="36"/>
      <c r="J3" s="36"/>
      <c r="K3" s="36"/>
    </row>
    <row r="4" spans="2:11" ht="32.25" customHeight="1">
      <c r="B4" s="26" t="s">
        <v>44</v>
      </c>
      <c r="C4" s="26"/>
      <c r="D4" s="26"/>
      <c r="E4" s="26"/>
      <c r="F4" s="37" t="s">
        <v>45</v>
      </c>
      <c r="G4" s="37"/>
      <c r="H4" s="37"/>
      <c r="I4" s="37"/>
      <c r="J4" s="37"/>
      <c r="K4" s="37"/>
    </row>
    <row r="5" spans="2:11" ht="13.5" customHeight="1">
      <c r="B5" s="26"/>
      <c r="C5" s="26"/>
      <c r="D5" s="26"/>
      <c r="E5" s="26"/>
      <c r="F5" s="26"/>
      <c r="G5" s="27"/>
      <c r="H5" s="27"/>
      <c r="I5" s="27"/>
      <c r="J5" s="27"/>
      <c r="K5" s="27"/>
    </row>
    <row r="6" spans="2:11" ht="13.5" customHeight="1">
      <c r="B6" s="26"/>
      <c r="C6" s="26"/>
      <c r="D6" s="26"/>
      <c r="E6" s="26"/>
      <c r="F6" s="26"/>
      <c r="G6" s="27"/>
      <c r="H6" s="27"/>
      <c r="I6" s="27"/>
      <c r="J6" s="27"/>
      <c r="K6" s="27"/>
    </row>
    <row r="7" spans="2:11" ht="15.75">
      <c r="B7" s="38" t="s">
        <v>4</v>
      </c>
      <c r="C7" s="38"/>
      <c r="D7" s="38"/>
      <c r="E7" s="38"/>
      <c r="F7" s="38"/>
      <c r="G7" s="38"/>
      <c r="H7" s="38"/>
      <c r="I7" s="38"/>
      <c r="J7" s="38"/>
      <c r="K7" s="38"/>
    </row>
    <row r="8" spans="2:11" ht="15.75">
      <c r="B8" s="38" t="s">
        <v>28</v>
      </c>
      <c r="C8" s="38"/>
      <c r="D8" s="38"/>
      <c r="E8" s="38"/>
      <c r="F8" s="38"/>
      <c r="G8" s="38"/>
      <c r="H8" s="38"/>
      <c r="I8" s="38"/>
      <c r="J8" s="38"/>
      <c r="K8" s="38"/>
    </row>
    <row r="9" spans="2:11" ht="15.75">
      <c r="B9" s="38" t="s">
        <v>29</v>
      </c>
      <c r="C9" s="38"/>
      <c r="D9" s="38"/>
      <c r="E9" s="38"/>
      <c r="F9" s="38"/>
      <c r="G9" s="38"/>
      <c r="H9" s="38"/>
      <c r="I9" s="38"/>
      <c r="J9" s="38"/>
      <c r="K9" s="38"/>
    </row>
    <row r="10" spans="2:11" ht="15.75">
      <c r="B10" s="38" t="s">
        <v>43</v>
      </c>
      <c r="C10" s="38"/>
      <c r="D10" s="38"/>
      <c r="E10" s="38"/>
      <c r="F10" s="38"/>
      <c r="G10" s="38"/>
      <c r="H10" s="38"/>
      <c r="I10" s="38"/>
      <c r="J10" s="38"/>
      <c r="K10" s="38"/>
    </row>
    <row r="12" spans="1:10" ht="12.75">
      <c r="A12" s="39" t="s">
        <v>5</v>
      </c>
      <c r="B12" s="39" t="s">
        <v>6</v>
      </c>
      <c r="C12" s="2" t="s">
        <v>7</v>
      </c>
      <c r="D12" s="2" t="s">
        <v>9</v>
      </c>
      <c r="E12" s="2" t="s">
        <v>9</v>
      </c>
      <c r="F12" s="42" t="s">
        <v>12</v>
      </c>
      <c r="G12" s="43"/>
      <c r="H12" s="44"/>
      <c r="I12" s="45" t="s">
        <v>25</v>
      </c>
      <c r="J12" s="46"/>
    </row>
    <row r="13" spans="1:10" ht="12.75">
      <c r="A13" s="40"/>
      <c r="B13" s="40"/>
      <c r="C13" s="3" t="s">
        <v>8</v>
      </c>
      <c r="D13" s="3" t="s">
        <v>0</v>
      </c>
      <c r="E13" s="3" t="s">
        <v>10</v>
      </c>
      <c r="F13" s="42" t="s">
        <v>13</v>
      </c>
      <c r="G13" s="44"/>
      <c r="H13" s="4" t="s">
        <v>14</v>
      </c>
      <c r="I13" s="47" t="s">
        <v>37</v>
      </c>
      <c r="J13" s="48"/>
    </row>
    <row r="14" spans="1:10" ht="12.75">
      <c r="A14" s="40"/>
      <c r="B14" s="40"/>
      <c r="C14" s="3"/>
      <c r="D14" s="3"/>
      <c r="E14" s="3" t="s">
        <v>11</v>
      </c>
      <c r="F14" s="3" t="s">
        <v>35</v>
      </c>
      <c r="G14" s="40"/>
      <c r="H14" s="3" t="s">
        <v>35</v>
      </c>
      <c r="I14" s="49" t="s">
        <v>24</v>
      </c>
      <c r="J14" s="50"/>
    </row>
    <row r="15" spans="1:10" ht="12.75">
      <c r="A15" s="41"/>
      <c r="B15" s="41"/>
      <c r="C15" s="5"/>
      <c r="D15" s="5"/>
      <c r="E15" s="5"/>
      <c r="F15" s="5" t="s">
        <v>36</v>
      </c>
      <c r="G15" s="41"/>
      <c r="H15" s="5" t="s">
        <v>36</v>
      </c>
      <c r="I15" s="5" t="s">
        <v>2</v>
      </c>
      <c r="J15" s="56" t="s">
        <v>1</v>
      </c>
    </row>
    <row r="16" spans="1:10" ht="15.75">
      <c r="A16" s="6" t="s">
        <v>15</v>
      </c>
      <c r="B16" s="28" t="s">
        <v>30</v>
      </c>
      <c r="C16" s="29" t="s">
        <v>3</v>
      </c>
      <c r="D16" s="30">
        <v>4</v>
      </c>
      <c r="E16" s="30">
        <v>60</v>
      </c>
      <c r="F16" s="14">
        <v>6</v>
      </c>
      <c r="G16" s="15">
        <f aca="true" t="shared" si="0" ref="G16:G21">SUM(F16*D16)</f>
        <v>24</v>
      </c>
      <c r="H16" s="15">
        <v>276</v>
      </c>
      <c r="I16" s="14">
        <f>SUM(H16*D16)</f>
        <v>1104</v>
      </c>
      <c r="J16" s="51">
        <f>SUM(I22)</f>
        <v>4784</v>
      </c>
    </row>
    <row r="17" spans="1:10" ht="15.75">
      <c r="A17" s="7"/>
      <c r="B17" s="16"/>
      <c r="C17" s="31" t="s">
        <v>16</v>
      </c>
      <c r="D17" s="32">
        <v>2</v>
      </c>
      <c r="E17" s="32">
        <v>30</v>
      </c>
      <c r="F17" s="15">
        <v>6</v>
      </c>
      <c r="G17" s="15">
        <f t="shared" si="0"/>
        <v>12</v>
      </c>
      <c r="H17" s="15">
        <v>276</v>
      </c>
      <c r="I17" s="15">
        <f>SUM(H17*D17)</f>
        <v>552</v>
      </c>
      <c r="J17" s="52"/>
    </row>
    <row r="18" spans="1:10" ht="15.75">
      <c r="A18" s="7"/>
      <c r="B18" s="16"/>
      <c r="C18" s="31" t="s">
        <v>17</v>
      </c>
      <c r="D18" s="32">
        <v>1</v>
      </c>
      <c r="E18" s="32">
        <v>15</v>
      </c>
      <c r="F18" s="15">
        <v>8</v>
      </c>
      <c r="G18" s="15">
        <f t="shared" si="0"/>
        <v>8</v>
      </c>
      <c r="H18" s="15">
        <v>368</v>
      </c>
      <c r="I18" s="15">
        <f>SUM(D18*H18)</f>
        <v>368</v>
      </c>
      <c r="J18" s="52"/>
    </row>
    <row r="19" spans="1:10" ht="15.75">
      <c r="A19" s="7"/>
      <c r="B19" s="20"/>
      <c r="C19" s="31" t="s">
        <v>19</v>
      </c>
      <c r="D19" s="32">
        <v>5</v>
      </c>
      <c r="E19" s="32">
        <v>95</v>
      </c>
      <c r="F19" s="15">
        <v>8</v>
      </c>
      <c r="G19" s="15">
        <f t="shared" si="0"/>
        <v>40</v>
      </c>
      <c r="H19" s="15">
        <v>368</v>
      </c>
      <c r="I19" s="15">
        <f>SUM(H19*D19)</f>
        <v>1840</v>
      </c>
      <c r="J19" s="52"/>
    </row>
    <row r="20" spans="1:10" ht="15.75">
      <c r="A20" s="7"/>
      <c r="B20" s="20"/>
      <c r="C20" s="31" t="s">
        <v>26</v>
      </c>
      <c r="D20" s="32">
        <v>1</v>
      </c>
      <c r="E20" s="32">
        <v>17</v>
      </c>
      <c r="F20" s="15">
        <v>10</v>
      </c>
      <c r="G20" s="15">
        <f t="shared" si="0"/>
        <v>10</v>
      </c>
      <c r="H20" s="15">
        <v>460</v>
      </c>
      <c r="I20" s="15">
        <f>SUM(H20*D20)</f>
        <v>460</v>
      </c>
      <c r="J20" s="52"/>
    </row>
    <row r="21" spans="1:10" ht="15.75">
      <c r="A21" s="7"/>
      <c r="B21" s="20"/>
      <c r="C21" s="31" t="s">
        <v>27</v>
      </c>
      <c r="D21" s="32">
        <v>1</v>
      </c>
      <c r="E21" s="32">
        <v>20</v>
      </c>
      <c r="F21" s="15">
        <v>10</v>
      </c>
      <c r="G21" s="15">
        <f t="shared" si="0"/>
        <v>10</v>
      </c>
      <c r="H21" s="15">
        <v>460</v>
      </c>
      <c r="I21" s="15">
        <f>SUM(H21*D21)</f>
        <v>460</v>
      </c>
      <c r="J21" s="52"/>
    </row>
    <row r="22" spans="1:10" ht="15.75">
      <c r="A22" s="8"/>
      <c r="B22" s="18" t="s">
        <v>20</v>
      </c>
      <c r="C22" s="32"/>
      <c r="D22" s="33">
        <f>SUM(D16+D17+D18+D19+D21+D20)</f>
        <v>14</v>
      </c>
      <c r="E22" s="33">
        <f>SUM(E16+E17+E18+E19+E21+E20)</f>
        <v>237</v>
      </c>
      <c r="F22" s="19"/>
      <c r="G22" s="19"/>
      <c r="H22" s="19"/>
      <c r="I22" s="19">
        <f>SUM(I16+I17+I18+I19+I21+I20)</f>
        <v>4784</v>
      </c>
      <c r="J22" s="53"/>
    </row>
    <row r="23" spans="1:10" ht="15.75">
      <c r="A23" s="6" t="s">
        <v>18</v>
      </c>
      <c r="B23" s="13" t="s">
        <v>31</v>
      </c>
      <c r="C23" s="31" t="s">
        <v>3</v>
      </c>
      <c r="D23" s="32">
        <v>5</v>
      </c>
      <c r="E23" s="32">
        <v>80</v>
      </c>
      <c r="F23" s="15">
        <v>6</v>
      </c>
      <c r="G23" s="15">
        <f>SUM(F23*D23)</f>
        <v>30</v>
      </c>
      <c r="H23" s="15">
        <v>276</v>
      </c>
      <c r="I23" s="15">
        <f aca="true" t="shared" si="1" ref="I23:I29">SUM(H23*D23)</f>
        <v>1380</v>
      </c>
      <c r="J23" s="51">
        <f>SUM(I30)</f>
        <v>5244</v>
      </c>
    </row>
    <row r="24" spans="1:10" ht="15.75">
      <c r="A24" s="7"/>
      <c r="B24" s="16"/>
      <c r="C24" s="31" t="s">
        <v>16</v>
      </c>
      <c r="D24" s="32">
        <v>4</v>
      </c>
      <c r="E24" s="32">
        <v>68</v>
      </c>
      <c r="F24" s="15">
        <v>6</v>
      </c>
      <c r="G24" s="15">
        <f>SUM(F24*D24)</f>
        <v>24</v>
      </c>
      <c r="H24" s="15">
        <v>276</v>
      </c>
      <c r="I24" s="15">
        <f t="shared" si="1"/>
        <v>1104</v>
      </c>
      <c r="J24" s="52"/>
    </row>
    <row r="25" spans="1:10" ht="15.75">
      <c r="A25" s="7"/>
      <c r="B25" s="16"/>
      <c r="C25" s="31" t="s">
        <v>17</v>
      </c>
      <c r="D25" s="32">
        <v>2</v>
      </c>
      <c r="E25" s="32">
        <v>38</v>
      </c>
      <c r="F25" s="15">
        <v>7</v>
      </c>
      <c r="G25" s="15">
        <f>SUM(D25*F25)</f>
        <v>14</v>
      </c>
      <c r="H25" s="15">
        <v>322</v>
      </c>
      <c r="I25" s="15">
        <f t="shared" si="1"/>
        <v>644</v>
      </c>
      <c r="J25" s="52"/>
    </row>
    <row r="26" spans="1:10" ht="15.75">
      <c r="A26" s="7"/>
      <c r="B26" s="16"/>
      <c r="C26" s="31" t="s">
        <v>19</v>
      </c>
      <c r="D26" s="32">
        <v>1</v>
      </c>
      <c r="E26" s="32">
        <v>20</v>
      </c>
      <c r="F26" s="15">
        <v>7</v>
      </c>
      <c r="G26" s="15">
        <f>SUM(F26*D26)</f>
        <v>7</v>
      </c>
      <c r="H26" s="15">
        <v>322</v>
      </c>
      <c r="I26" s="15">
        <f t="shared" si="1"/>
        <v>322</v>
      </c>
      <c r="J26" s="52"/>
    </row>
    <row r="27" spans="1:10" ht="15.75">
      <c r="A27" s="7"/>
      <c r="B27" s="16"/>
      <c r="C27" s="31" t="s">
        <v>26</v>
      </c>
      <c r="D27" s="32">
        <v>1</v>
      </c>
      <c r="E27" s="32">
        <v>20</v>
      </c>
      <c r="F27" s="15">
        <v>9</v>
      </c>
      <c r="G27" s="15">
        <f>SUM(F27*D27)</f>
        <v>9</v>
      </c>
      <c r="H27" s="15">
        <v>414</v>
      </c>
      <c r="I27" s="15">
        <f t="shared" si="1"/>
        <v>414</v>
      </c>
      <c r="J27" s="52"/>
    </row>
    <row r="28" spans="1:10" ht="15.75">
      <c r="A28" s="7"/>
      <c r="B28" s="16"/>
      <c r="C28" s="31" t="s">
        <v>27</v>
      </c>
      <c r="D28" s="32">
        <v>2</v>
      </c>
      <c r="E28" s="32">
        <v>32</v>
      </c>
      <c r="F28" s="15">
        <v>9</v>
      </c>
      <c r="G28" s="15">
        <f>SUM(F28*D28)</f>
        <v>18</v>
      </c>
      <c r="H28" s="15">
        <v>414</v>
      </c>
      <c r="I28" s="15">
        <f t="shared" si="1"/>
        <v>828</v>
      </c>
      <c r="J28" s="52"/>
    </row>
    <row r="29" spans="1:10" ht="15.75">
      <c r="A29" s="7"/>
      <c r="B29" s="17"/>
      <c r="C29" s="31" t="s">
        <v>48</v>
      </c>
      <c r="D29" s="32">
        <v>1</v>
      </c>
      <c r="E29" s="32">
        <v>15</v>
      </c>
      <c r="F29" s="15">
        <v>12</v>
      </c>
      <c r="G29" s="15">
        <f>SUM(F29*D29)</f>
        <v>12</v>
      </c>
      <c r="H29" s="15">
        <v>552</v>
      </c>
      <c r="I29" s="15">
        <f t="shared" si="1"/>
        <v>552</v>
      </c>
      <c r="J29" s="52"/>
    </row>
    <row r="30" spans="1:10" ht="15.75">
      <c r="A30" s="8"/>
      <c r="B30" s="21" t="s">
        <v>20</v>
      </c>
      <c r="C30" s="33"/>
      <c r="D30" s="33">
        <f>SUM(D23+D24+D25+D26+D27+D28+D29)</f>
        <v>16</v>
      </c>
      <c r="E30" s="33">
        <f>SUM(E23:E29)</f>
        <v>273</v>
      </c>
      <c r="F30" s="19"/>
      <c r="G30" s="19"/>
      <c r="H30" s="19"/>
      <c r="I30" s="19">
        <f>SUM(I23:I29)</f>
        <v>5244</v>
      </c>
      <c r="J30" s="53"/>
    </row>
    <row r="31" spans="1:10" ht="15.75">
      <c r="A31" s="6" t="s">
        <v>21</v>
      </c>
      <c r="B31" s="16" t="s">
        <v>32</v>
      </c>
      <c r="C31" s="31" t="s">
        <v>3</v>
      </c>
      <c r="D31" s="32">
        <v>4</v>
      </c>
      <c r="E31" s="32">
        <v>65</v>
      </c>
      <c r="F31" s="15">
        <v>6</v>
      </c>
      <c r="G31" s="15">
        <f>SUM(F31*D31)</f>
        <v>24</v>
      </c>
      <c r="H31" s="15">
        <v>276</v>
      </c>
      <c r="I31" s="15">
        <f>SUM(H31*D31)</f>
        <v>1104</v>
      </c>
      <c r="J31" s="51">
        <f>SUM(I37)</f>
        <v>3864</v>
      </c>
    </row>
    <row r="32" spans="1:10" ht="15.75">
      <c r="A32" s="7"/>
      <c r="B32" s="16" t="s">
        <v>33</v>
      </c>
      <c r="C32" s="31" t="s">
        <v>16</v>
      </c>
      <c r="D32" s="32">
        <v>2</v>
      </c>
      <c r="E32" s="32">
        <v>30</v>
      </c>
      <c r="F32" s="15">
        <v>6</v>
      </c>
      <c r="G32" s="15">
        <f>SUM(F32*D32)</f>
        <v>12</v>
      </c>
      <c r="H32" s="15">
        <v>276</v>
      </c>
      <c r="I32" s="15">
        <f>SUM(H32*D32)</f>
        <v>552</v>
      </c>
      <c r="J32" s="52"/>
    </row>
    <row r="33" spans="1:10" ht="15.75">
      <c r="A33" s="7"/>
      <c r="B33" s="16" t="s">
        <v>34</v>
      </c>
      <c r="C33" s="31" t="s">
        <v>17</v>
      </c>
      <c r="D33" s="32">
        <v>3</v>
      </c>
      <c r="E33" s="32">
        <v>45</v>
      </c>
      <c r="F33" s="15">
        <v>9</v>
      </c>
      <c r="G33" s="15">
        <f>SUM(F33*D33)</f>
        <v>27</v>
      </c>
      <c r="H33" s="15">
        <v>414</v>
      </c>
      <c r="I33" s="15">
        <f>SUM(H33*D33)</f>
        <v>1242</v>
      </c>
      <c r="J33" s="52"/>
    </row>
    <row r="34" spans="1:17" ht="14.25" customHeight="1">
      <c r="A34" s="7"/>
      <c r="B34" s="20"/>
      <c r="C34" s="31" t="s">
        <v>19</v>
      </c>
      <c r="D34" s="32">
        <v>1</v>
      </c>
      <c r="E34" s="32">
        <v>15</v>
      </c>
      <c r="F34" s="15">
        <v>9</v>
      </c>
      <c r="G34" s="15">
        <f>SUM(F34*D34)</f>
        <v>9</v>
      </c>
      <c r="H34" s="15">
        <v>414</v>
      </c>
      <c r="I34" s="15">
        <f>SUM(H34*D34)</f>
        <v>414</v>
      </c>
      <c r="J34" s="52"/>
      <c r="P34" s="23"/>
      <c r="Q34" s="23"/>
    </row>
    <row r="35" spans="1:17" ht="0.75" customHeight="1" hidden="1">
      <c r="A35" s="7"/>
      <c r="B35" s="20"/>
      <c r="C35" s="31"/>
      <c r="D35" s="32"/>
      <c r="E35" s="32"/>
      <c r="F35" s="15"/>
      <c r="G35" s="15"/>
      <c r="H35" s="15"/>
      <c r="I35" s="15">
        <f>SUM(H35*D35)</f>
        <v>0</v>
      </c>
      <c r="J35" s="52"/>
      <c r="P35" s="23"/>
      <c r="Q35" s="23"/>
    </row>
    <row r="36" spans="1:10" ht="15.75">
      <c r="A36" s="7"/>
      <c r="B36" s="20"/>
      <c r="C36" s="31" t="s">
        <v>26</v>
      </c>
      <c r="D36" s="32">
        <v>1</v>
      </c>
      <c r="E36" s="32">
        <v>12</v>
      </c>
      <c r="F36" s="15">
        <v>12</v>
      </c>
      <c r="G36" s="15">
        <f>SUM(F36*D36)</f>
        <v>12</v>
      </c>
      <c r="H36" s="15">
        <f>SUM(F36*46)</f>
        <v>552</v>
      </c>
      <c r="I36" s="15">
        <f>SUM(H36)</f>
        <v>552</v>
      </c>
      <c r="J36" s="52"/>
    </row>
    <row r="37" spans="1:15" ht="15.75">
      <c r="A37" s="8"/>
      <c r="B37" s="21" t="s">
        <v>20</v>
      </c>
      <c r="C37" s="33"/>
      <c r="D37" s="33">
        <f>SUM(D31:D36)</f>
        <v>11</v>
      </c>
      <c r="E37" s="33">
        <f>SUM(E31:E36)</f>
        <v>167</v>
      </c>
      <c r="F37" s="19"/>
      <c r="G37" s="19"/>
      <c r="H37" s="19"/>
      <c r="I37" s="19">
        <f>SUM(I31:I36)</f>
        <v>3864</v>
      </c>
      <c r="J37" s="53"/>
      <c r="M37" s="24"/>
      <c r="N37" s="24"/>
      <c r="O37" s="24"/>
    </row>
    <row r="38" spans="1:10" ht="15.75">
      <c r="A38" s="9" t="s">
        <v>22</v>
      </c>
      <c r="B38" s="54" t="s">
        <v>40</v>
      </c>
      <c r="C38" s="32" t="s">
        <v>3</v>
      </c>
      <c r="D38" s="32">
        <v>1</v>
      </c>
      <c r="E38" s="32">
        <v>15</v>
      </c>
      <c r="F38" s="15">
        <v>6</v>
      </c>
      <c r="G38" s="15">
        <f>SUM(F38*D38)</f>
        <v>6</v>
      </c>
      <c r="H38" s="15">
        <v>276</v>
      </c>
      <c r="I38" s="15">
        <f>SUM(H38*D38)</f>
        <v>276</v>
      </c>
      <c r="J38" s="51">
        <f>SUM(I40)</f>
        <v>644</v>
      </c>
    </row>
    <row r="39" spans="1:10" ht="15.75">
      <c r="A39" s="10"/>
      <c r="B39" s="55"/>
      <c r="C39" s="32" t="s">
        <v>17</v>
      </c>
      <c r="D39" s="32">
        <v>1</v>
      </c>
      <c r="E39" s="32">
        <v>15</v>
      </c>
      <c r="F39" s="15">
        <v>8</v>
      </c>
      <c r="G39" s="15">
        <f>SUM(D39*F39)</f>
        <v>8</v>
      </c>
      <c r="H39" s="15">
        <f>SUM(F39*46)</f>
        <v>368</v>
      </c>
      <c r="I39" s="15">
        <f>SUM(D39*H39)</f>
        <v>368</v>
      </c>
      <c r="J39" s="52"/>
    </row>
    <row r="40" spans="1:10" ht="15.75">
      <c r="A40" s="8"/>
      <c r="B40" s="21" t="s">
        <v>20</v>
      </c>
      <c r="C40" s="33"/>
      <c r="D40" s="33">
        <f>SUM(D38+D39)</f>
        <v>2</v>
      </c>
      <c r="E40" s="33">
        <f>SUM(E38+E39)</f>
        <v>30</v>
      </c>
      <c r="F40" s="19"/>
      <c r="G40" s="19"/>
      <c r="H40" s="19"/>
      <c r="I40" s="19">
        <f>SUM(I38+I39)</f>
        <v>644</v>
      </c>
      <c r="J40" s="53"/>
    </row>
    <row r="41" spans="1:10" ht="15.75">
      <c r="A41" s="11"/>
      <c r="B41" s="21" t="s">
        <v>23</v>
      </c>
      <c r="C41" s="34"/>
      <c r="D41" s="33">
        <f>SUM(D40+D37+D30+D22)</f>
        <v>43</v>
      </c>
      <c r="E41" s="34">
        <f>SUM(E40+E37+E30+E22)</f>
        <v>707</v>
      </c>
      <c r="F41" s="21"/>
      <c r="G41" s="21">
        <f>SUM(G16:G40)</f>
        <v>316</v>
      </c>
      <c r="H41" s="21"/>
      <c r="I41" s="19"/>
      <c r="J41" s="21">
        <f>SUM(J38+J31+J23+J16)</f>
        <v>14536</v>
      </c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.75">
      <c r="A44" s="1"/>
      <c r="B44" s="12" t="s">
        <v>47</v>
      </c>
      <c r="C44" s="1"/>
      <c r="D44" s="1"/>
      <c r="E44" s="1"/>
      <c r="F44" s="1"/>
      <c r="G44" s="1"/>
      <c r="H44" s="1"/>
      <c r="I44" s="1"/>
      <c r="J44" s="1"/>
    </row>
    <row r="45" spans="1:10" ht="15.75">
      <c r="A45" s="1"/>
      <c r="B45" s="36" t="s">
        <v>46</v>
      </c>
      <c r="C45" s="36"/>
      <c r="D45" s="36"/>
      <c r="E45" s="36"/>
      <c r="F45" s="36"/>
      <c r="G45" s="36"/>
      <c r="H45" s="36"/>
      <c r="I45" s="36"/>
      <c r="J45" s="36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sheetProtection/>
  <mergeCells count="25">
    <mergeCell ref="F4:K4"/>
    <mergeCell ref="B45:J45"/>
    <mergeCell ref="G14:G15"/>
    <mergeCell ref="I14:J14"/>
    <mergeCell ref="J16:J22"/>
    <mergeCell ref="J23:J30"/>
    <mergeCell ref="J31:J37"/>
    <mergeCell ref="B38:B39"/>
    <mergeCell ref="J38:J40"/>
    <mergeCell ref="B7:K7"/>
    <mergeCell ref="B8:K8"/>
    <mergeCell ref="B9:K9"/>
    <mergeCell ref="B10:K10"/>
    <mergeCell ref="A12:A15"/>
    <mergeCell ref="B12:B15"/>
    <mergeCell ref="F12:H12"/>
    <mergeCell ref="I12:J12"/>
    <mergeCell ref="F13:G13"/>
    <mergeCell ref="I13:J13"/>
    <mergeCell ref="B1:E1"/>
    <mergeCell ref="F1:I1"/>
    <mergeCell ref="B2:D2"/>
    <mergeCell ref="F2:K2"/>
    <mergeCell ref="B3:F3"/>
    <mergeCell ref="G3:K3"/>
  </mergeCells>
  <printOptions/>
  <pageMargins left="1.1811023622047245" right="0.3937007874015748" top="0.984251968503937" bottom="0" header="0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Win7HB</dc:creator>
  <cp:keywords/>
  <dc:description/>
  <cp:lastModifiedBy>Admin</cp:lastModifiedBy>
  <cp:lastPrinted>2018-09-11T08:32:06Z</cp:lastPrinted>
  <dcterms:created xsi:type="dcterms:W3CDTF">2012-08-30T03:46:58Z</dcterms:created>
  <dcterms:modified xsi:type="dcterms:W3CDTF">2018-09-11T12:45:10Z</dcterms:modified>
  <cp:category/>
  <cp:version/>
  <cp:contentType/>
  <cp:contentStatus/>
</cp:coreProperties>
</file>